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dohner\PA Database info to convert to FE\"/>
    </mc:Choice>
  </mc:AlternateContent>
  <bookViews>
    <workbookView xWindow="90" yWindow="90" windowWidth="15180" windowHeight="9405"/>
  </bookViews>
  <sheets>
    <sheet name="UCSD SALARY WORKSHEET " sheetId="3" r:id="rId1"/>
  </sheets>
  <definedNames>
    <definedName name="_xlnm.Print_Area" localSheetId="0">'UCSD SALARY WORKSHEET '!$A$1:$N$67</definedName>
  </definedNames>
  <calcPr calcId="162913"/>
</workbook>
</file>

<file path=xl/calcChain.xml><?xml version="1.0" encoding="utf-8"?>
<calcChain xmlns="http://schemas.openxmlformats.org/spreadsheetml/2006/main">
  <c r="I35" i="3" l="1"/>
  <c r="I36" i="3"/>
  <c r="I37" i="3"/>
  <c r="I38" i="3"/>
  <c r="I39" i="3"/>
  <c r="I40" i="3"/>
  <c r="I41" i="3"/>
  <c r="G35" i="3"/>
  <c r="H35" i="3" s="1"/>
  <c r="G36" i="3"/>
  <c r="G37" i="3"/>
  <c r="H37" i="3" s="1"/>
  <c r="G38" i="3"/>
  <c r="H38" i="3" s="1"/>
  <c r="G39" i="3"/>
  <c r="G40" i="3"/>
  <c r="H40" i="3" s="1"/>
  <c r="G41" i="3"/>
  <c r="H41" i="3" s="1"/>
  <c r="C35" i="3"/>
  <c r="C36" i="3"/>
  <c r="C37" i="3"/>
  <c r="C38" i="3"/>
  <c r="C39" i="3"/>
  <c r="C40" i="3"/>
  <c r="C41" i="3"/>
  <c r="A40" i="3"/>
  <c r="A41" i="3"/>
  <c r="G29" i="3"/>
  <c r="H39" i="3"/>
  <c r="H36" i="3"/>
  <c r="I49" i="3" l="1"/>
  <c r="I50" i="3"/>
  <c r="I51" i="3"/>
  <c r="I52" i="3"/>
  <c r="I53" i="3"/>
  <c r="I54" i="3"/>
  <c r="I55" i="3"/>
  <c r="I48" i="3"/>
  <c r="C49" i="3"/>
  <c r="C50" i="3"/>
  <c r="C51" i="3"/>
  <c r="C52" i="3"/>
  <c r="C53" i="3"/>
  <c r="C54" i="3"/>
  <c r="C55" i="3"/>
  <c r="C48" i="3"/>
  <c r="A49" i="3"/>
  <c r="A50" i="3"/>
  <c r="A51" i="3"/>
  <c r="A52" i="3"/>
  <c r="A53" i="3"/>
  <c r="A54" i="3"/>
  <c r="A55" i="3"/>
  <c r="A48" i="3"/>
  <c r="G49" i="3"/>
  <c r="H49" i="3" s="1"/>
  <c r="G50" i="3"/>
  <c r="H50" i="3" s="1"/>
  <c r="G51" i="3"/>
  <c r="H51" i="3" s="1"/>
  <c r="G52" i="3"/>
  <c r="H52" i="3" s="1"/>
  <c r="G53" i="3"/>
  <c r="G54" i="3"/>
  <c r="H54" i="3" s="1"/>
  <c r="G55" i="3"/>
  <c r="H55" i="3" s="1"/>
  <c r="G48" i="3"/>
  <c r="H53" i="3"/>
  <c r="G56" i="3" l="1"/>
  <c r="H48" i="3"/>
  <c r="F21" i="3" l="1"/>
  <c r="F22" i="3" s="1"/>
  <c r="F23" i="3" s="1"/>
  <c r="F24" i="3" s="1"/>
  <c r="F25" i="3" s="1"/>
  <c r="F26" i="3" l="1"/>
  <c r="F27" i="3" s="1"/>
  <c r="F28" i="3" s="1"/>
  <c r="A37" i="3"/>
  <c r="K50" i="3"/>
  <c r="A38" i="3"/>
  <c r="K51" i="3"/>
  <c r="A39" i="3"/>
  <c r="K48" i="3"/>
  <c r="K49" i="3"/>
  <c r="I34" i="3"/>
  <c r="G34" i="3"/>
  <c r="H34" i="3" s="1"/>
  <c r="A36" i="3"/>
  <c r="A35" i="3"/>
  <c r="C34" i="3"/>
  <c r="A34" i="3"/>
  <c r="K54" i="3" l="1"/>
  <c r="K52" i="3"/>
  <c r="K55" i="3"/>
  <c r="K53" i="3"/>
  <c r="K41" i="3"/>
  <c r="K38" i="3"/>
  <c r="K37" i="3"/>
  <c r="K39" i="3"/>
  <c r="K34" i="3"/>
  <c r="K35" i="3"/>
  <c r="G42" i="3"/>
  <c r="K36" i="3"/>
  <c r="K40" i="3"/>
  <c r="K24" i="3"/>
  <c r="H28" i="3"/>
  <c r="H27" i="3"/>
  <c r="K26" i="3"/>
  <c r="H26" i="3"/>
  <c r="H25" i="3"/>
  <c r="H24" i="3"/>
  <c r="K56" i="3" l="1"/>
  <c r="K61" i="3" s="1"/>
  <c r="K42" i="3"/>
  <c r="K60" i="3" s="1"/>
  <c r="N26" i="3"/>
  <c r="N24" i="3"/>
  <c r="K27" i="3"/>
  <c r="N27" i="3" s="1"/>
  <c r="K25" i="3"/>
  <c r="N25" i="3" s="1"/>
  <c r="K21" i="3"/>
  <c r="N21" i="3" s="1"/>
  <c r="K22" i="3"/>
  <c r="N22" i="3" s="1"/>
  <c r="H22" i="3"/>
  <c r="K28" i="3"/>
  <c r="N28" i="3" s="1"/>
  <c r="H21" i="3"/>
  <c r="K23" i="3" l="1"/>
  <c r="N23" i="3" s="1"/>
  <c r="N29" i="3" s="1"/>
  <c r="H23" i="3"/>
  <c r="H29" i="3" s="1"/>
  <c r="H58" i="3" s="1"/>
  <c r="H59" i="3" s="1"/>
  <c r="K59" i="3" l="1"/>
  <c r="K29" i="3"/>
  <c r="L29" i="3" s="1"/>
  <c r="K58" i="3" l="1"/>
  <c r="I29" i="3"/>
  <c r="K65" i="3" l="1"/>
  <c r="K62" i="3"/>
  <c r="K66" i="3" s="1"/>
  <c r="K67" i="3" l="1"/>
  <c r="K63" i="3"/>
</calcChain>
</file>

<file path=xl/comments1.xml><?xml version="1.0" encoding="utf-8"?>
<comments xmlns="http://schemas.openxmlformats.org/spreadsheetml/2006/main">
  <authors>
    <author>Health Sciences</author>
  </authors>
  <commentList>
    <comment ref="L21" authorId="0" shapeId="0">
      <text>
        <r>
          <rPr>
            <b/>
            <sz val="8"/>
            <color indexed="81"/>
            <rFont val="Tahoma"/>
            <family val="2"/>
          </rPr>
          <t>use actual fringe rate for employee</t>
        </r>
      </text>
    </comment>
  </commentList>
</comments>
</file>

<file path=xl/sharedStrings.xml><?xml version="1.0" encoding="utf-8"?>
<sst xmlns="http://schemas.openxmlformats.org/spreadsheetml/2006/main" count="111" uniqueCount="60">
  <si>
    <t>Attachment to JPA for the employee named below.</t>
  </si>
  <si>
    <t>Information provided by:</t>
  </si>
  <si>
    <t>P.I.:</t>
  </si>
  <si>
    <t>FUND:</t>
  </si>
  <si>
    <t>TITLE:</t>
  </si>
  <si>
    <t>MO. SALARY:</t>
  </si>
  <si>
    <t>COL / Merit</t>
  </si>
  <si>
    <t>Monthly</t>
  </si>
  <si>
    <t>#</t>
  </si>
  <si>
    <t>%</t>
  </si>
  <si>
    <t>TOTAL</t>
  </si>
  <si>
    <t>Salary</t>
  </si>
  <si>
    <t>Months</t>
  </si>
  <si>
    <t>Effort</t>
  </si>
  <si>
    <t>=</t>
  </si>
  <si>
    <t>SALARY</t>
  </si>
  <si>
    <t>Fringe</t>
  </si>
  <si>
    <t>NGN</t>
  </si>
  <si>
    <t>-</t>
  </si>
  <si>
    <t>TOTALS</t>
  </si>
  <si>
    <t xml:space="preserve"> </t>
  </si>
  <si>
    <t>16% F&amp;A</t>
  </si>
  <si>
    <t>Benefits</t>
  </si>
  <si>
    <t>[PI of VMRF grant]</t>
  </si>
  <si>
    <t>[VMRF grant fund]</t>
  </si>
  <si>
    <t>EMPLOYEE ID:</t>
  </si>
  <si>
    <t>HOME DEPT:</t>
  </si>
  <si>
    <t>SUPERVISOR:</t>
  </si>
  <si>
    <t>ORG CODE:</t>
  </si>
  <si>
    <t>Psychiatry</t>
  </si>
  <si>
    <t>VA 8ths:</t>
  </si>
  <si>
    <t>NO</t>
  </si>
  <si>
    <t>EMPLOYEE PHONE:</t>
  </si>
  <si>
    <t>EMPLOYEE EMAIL:</t>
  </si>
  <si>
    <t>Jane Doe, MD</t>
  </si>
  <si>
    <t>NAME w/CREDENTIAL:</t>
  </si>
  <si>
    <t>Professor</t>
  </si>
  <si>
    <t>John Smith, M.D.</t>
  </si>
  <si>
    <t>Date:</t>
  </si>
  <si>
    <t>123-456-7860</t>
  </si>
  <si>
    <t>jdoe@ucsd.edu</t>
  </si>
  <si>
    <t>NGN Rate(s)</t>
  </si>
  <si>
    <t>NGN Charges</t>
  </si>
  <si>
    <t>Period Start</t>
  </si>
  <si>
    <t>Period End</t>
  </si>
  <si>
    <t>Fund Manger Phone:</t>
  </si>
  <si>
    <t>Fund Manger MC:</t>
  </si>
  <si>
    <t>858-444-4444</t>
  </si>
  <si>
    <t>Increase (%)</t>
  </si>
  <si>
    <t xml:space="preserve">Salary </t>
  </si>
  <si>
    <t>Current Monthly University Salary Rate:</t>
  </si>
  <si>
    <t>Current Monthly Benefits:</t>
  </si>
  <si>
    <t>Veterans Medical Research Foundation will reimburse the University of California, San Diego for the 100% cost of pay and related fringe benefits.based on the percentage of time below.  Estimated costs are:</t>
  </si>
  <si>
    <t>HS IT Charges</t>
  </si>
  <si>
    <t>HS IT</t>
  </si>
  <si>
    <t>Salary, Benefits, NGN &amp; HS IT</t>
  </si>
  <si>
    <t>John Doe</t>
  </si>
  <si>
    <t>SALARY &amp; BENEFIT PROJECTION WORKSHEET:</t>
  </si>
  <si>
    <t xml:space="preserve"> (Applicable only for Health Sciences employees)</t>
  </si>
  <si>
    <t>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</si>
</sst>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0.000%"/>
    <numFmt numFmtId="170" formatCode="&quot;$&quot;#,##0.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</cellStyleXfs>
  <cellXfs count="121">
    <xf numFmtId="0" fontId="0" fillId="0" borderId="0" xfId="0"/>
    <xf numFmtId="0" fontId="0" fillId="0" borderId="0" xfId="0" applyAlignment="1" applyProtection="1">
      <alignment horizontal="left"/>
    </xf>
    <xf numFmtId="0" fontId="2" fillId="0" borderId="0" xfId="0" applyFont="1"/>
    <xf numFmtId="0" fontId="0" fillId="0" borderId="0" xfId="0" applyBorder="1"/>
    <xf numFmtId="43" fontId="5" fillId="0" borderId="0" xfId="0" applyNumberFormat="1" applyFont="1" applyBorder="1"/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40" fontId="1" fillId="0" borderId="0" xfId="1" applyNumberFormat="1"/>
    <xf numFmtId="43" fontId="1" fillId="0" borderId="0" xfId="1"/>
    <xf numFmtId="10" fontId="1" fillId="0" borderId="0" xfId="3" applyNumberFormat="1"/>
    <xf numFmtId="0" fontId="0" fillId="0" borderId="2" xfId="0" applyBorder="1"/>
    <xf numFmtId="14" fontId="0" fillId="0" borderId="0" xfId="0" applyNumberFormat="1"/>
    <xf numFmtId="14" fontId="0" fillId="0" borderId="0" xfId="0" quotePrefix="1" applyNumberFormat="1"/>
    <xf numFmtId="9" fontId="1" fillId="0" borderId="0" xfId="1" applyNumberFormat="1"/>
    <xf numFmtId="9" fontId="2" fillId="0" borderId="0" xfId="3" applyFont="1" applyAlignment="1">
      <alignment horizontal="right"/>
    </xf>
    <xf numFmtId="0" fontId="0" fillId="0" borderId="4" xfId="0" applyBorder="1"/>
    <xf numFmtId="0" fontId="10" fillId="0" borderId="0" xfId="0" applyFont="1" applyAlignment="1">
      <alignment horizontal="center"/>
    </xf>
    <xf numFmtId="43" fontId="1" fillId="0" borderId="0" xfId="1" applyBorder="1"/>
    <xf numFmtId="16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14" fontId="6" fillId="0" borderId="0" xfId="0" applyNumberFormat="1" applyFont="1" applyProtection="1">
      <protection locked="0"/>
    </xf>
    <xf numFmtId="14" fontId="6" fillId="0" borderId="0" xfId="0" quotePrefix="1" applyNumberFormat="1" applyFont="1" applyAlignment="1" applyProtection="1">
      <alignment horizontal="left"/>
      <protection locked="0"/>
    </xf>
    <xf numFmtId="10" fontId="9" fillId="0" borderId="0" xfId="3" applyNumberFormat="1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5" fillId="0" borderId="3" xfId="0" applyFont="1" applyBorder="1"/>
    <xf numFmtId="0" fontId="5" fillId="0" borderId="6" xfId="0" applyFont="1" applyBorder="1"/>
    <xf numFmtId="10" fontId="6" fillId="0" borderId="0" xfId="3" applyNumberFormat="1" applyFont="1" applyProtection="1">
      <protection locked="0"/>
    </xf>
    <xf numFmtId="0" fontId="5" fillId="0" borderId="9" xfId="0" applyFont="1" applyBorder="1"/>
    <xf numFmtId="0" fontId="5" fillId="0" borderId="5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9" fontId="2" fillId="0" borderId="7" xfId="0" applyNumberFormat="1" applyFont="1" applyBorder="1" applyAlignment="1">
      <alignment horizontal="left"/>
    </xf>
    <xf numFmtId="2" fontId="6" fillId="0" borderId="0" xfId="0" applyNumberFormat="1" applyFont="1" applyAlignment="1" applyProtection="1">
      <alignment horizontal="center"/>
      <protection locked="0"/>
    </xf>
    <xf numFmtId="0" fontId="2" fillId="0" borderId="11" xfId="0" applyFont="1" applyBorder="1"/>
    <xf numFmtId="2" fontId="0" fillId="0" borderId="0" xfId="0" applyNumberFormat="1"/>
    <xf numFmtId="0" fontId="1" fillId="0" borderId="9" xfId="0" applyFont="1" applyBorder="1" applyAlignment="1">
      <alignment horizontal="left"/>
    </xf>
    <xf numFmtId="166" fontId="6" fillId="0" borderId="0" xfId="1" applyNumberFormat="1" applyFont="1" applyProtection="1">
      <protection locked="0"/>
    </xf>
    <xf numFmtId="0" fontId="1" fillId="0" borderId="5" xfId="0" applyFont="1" applyBorder="1" applyAlignment="1">
      <alignment horizontal="left" wrapText="1"/>
    </xf>
    <xf numFmtId="10" fontId="0" fillId="0" borderId="0" xfId="3" applyNumberFormat="1" applyFont="1"/>
    <xf numFmtId="14" fontId="14" fillId="0" borderId="0" xfId="0" applyNumberFormat="1" applyFont="1" applyBorder="1" applyAlignment="1">
      <alignment horizontal="center"/>
    </xf>
    <xf numFmtId="43" fontId="2" fillId="2" borderId="11" xfId="1" applyFont="1" applyFill="1" applyBorder="1" applyProtection="1"/>
    <xf numFmtId="43" fontId="0" fillId="2" borderId="0" xfId="0" applyNumberFormat="1" applyFill="1" applyProtection="1"/>
    <xf numFmtId="43" fontId="2" fillId="2" borderId="11" xfId="0" applyNumberFormat="1" applyFont="1" applyFill="1" applyBorder="1" applyProtection="1"/>
    <xf numFmtId="2" fontId="2" fillId="2" borderId="11" xfId="0" applyNumberFormat="1" applyFont="1" applyFill="1" applyBorder="1" applyAlignment="1" applyProtection="1">
      <alignment horizontal="center"/>
    </xf>
    <xf numFmtId="10" fontId="2" fillId="2" borderId="11" xfId="0" applyNumberFormat="1" applyFont="1" applyFill="1" applyBorder="1" applyProtection="1"/>
    <xf numFmtId="40" fontId="1" fillId="2" borderId="0" xfId="1" applyNumberFormat="1" applyFill="1" applyProtection="1"/>
    <xf numFmtId="40" fontId="2" fillId="2" borderId="11" xfId="1" applyNumberFormat="1" applyFont="1" applyFill="1" applyBorder="1" applyProtection="1"/>
    <xf numFmtId="43" fontId="1" fillId="2" borderId="0" xfId="1" applyFill="1" applyProtection="1"/>
    <xf numFmtId="14" fontId="6" fillId="2" borderId="0" xfId="0" applyNumberFormat="1" applyFont="1" applyFill="1" applyProtection="1"/>
    <xf numFmtId="0" fontId="6" fillId="2" borderId="0" xfId="0" applyFont="1" applyFill="1" applyAlignment="1" applyProtection="1">
      <alignment horizontal="center"/>
    </xf>
    <xf numFmtId="14" fontId="6" fillId="2" borderId="0" xfId="0" quotePrefix="1" applyNumberFormat="1" applyFont="1" applyFill="1" applyAlignment="1" applyProtection="1">
      <alignment horizontal="left"/>
    </xf>
    <xf numFmtId="2" fontId="0" fillId="2" borderId="0" xfId="0" applyNumberFormat="1" applyFill="1" applyBorder="1" applyAlignment="1" applyProtection="1">
      <alignment horizontal="center"/>
    </xf>
    <xf numFmtId="8" fontId="0" fillId="2" borderId="0" xfId="0" applyNumberFormat="1" applyFill="1" applyBorder="1" applyAlignment="1" applyProtection="1">
      <alignment horizontal="center"/>
    </xf>
    <xf numFmtId="10" fontId="0" fillId="2" borderId="0" xfId="3" applyNumberFormat="1" applyFont="1" applyFill="1" applyBorder="1" applyProtection="1"/>
    <xf numFmtId="0" fontId="0" fillId="0" borderId="0" xfId="0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Protection="1"/>
    <xf numFmtId="10" fontId="2" fillId="0" borderId="11" xfId="0" applyNumberFormat="1" applyFont="1" applyBorder="1" applyAlignment="1" applyProtection="1">
      <alignment horizontal="center"/>
    </xf>
    <xf numFmtId="8" fontId="2" fillId="2" borderId="11" xfId="0" applyNumberFormat="1" applyFont="1" applyFill="1" applyBorder="1" applyAlignment="1" applyProtection="1">
      <alignment horizontal="center"/>
    </xf>
    <xf numFmtId="44" fontId="2" fillId="0" borderId="5" xfId="2" applyFont="1" applyBorder="1" applyProtection="1"/>
    <xf numFmtId="44" fontId="2" fillId="0" borderId="7" xfId="2" applyFont="1" applyBorder="1" applyProtection="1"/>
    <xf numFmtId="9" fontId="0" fillId="0" borderId="0" xfId="0" applyNumberFormat="1" applyBorder="1" applyAlignment="1" applyProtection="1">
      <alignment horizontal="center"/>
      <protection locked="0"/>
    </xf>
    <xf numFmtId="9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3" fontId="0" fillId="0" borderId="0" xfId="0" applyNumberFormat="1" applyBorder="1" applyProtection="1">
      <protection locked="0"/>
    </xf>
    <xf numFmtId="0" fontId="4" fillId="0" borderId="0" xfId="0" applyFont="1" applyProtection="1">
      <protection locked="0"/>
    </xf>
    <xf numFmtId="43" fontId="5" fillId="0" borderId="0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2" fillId="0" borderId="0" xfId="4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43" fontId="5" fillId="0" borderId="0" xfId="2" applyNumberFormat="1" applyFont="1" applyAlignment="1" applyProtection="1">
      <protection locked="0"/>
    </xf>
    <xf numFmtId="0" fontId="8" fillId="0" borderId="0" xfId="0" quotePrefix="1" applyFont="1" applyProtection="1">
      <protection locked="0"/>
    </xf>
    <xf numFmtId="0" fontId="2" fillId="0" borderId="11" xfId="0" applyFont="1" applyBorder="1" applyProtection="1">
      <protection locked="0"/>
    </xf>
    <xf numFmtId="14" fontId="0" fillId="0" borderId="11" xfId="0" quotePrefix="1" applyNumberFormat="1" applyBorder="1" applyAlignment="1" applyProtection="1">
      <alignment horizontal="left"/>
      <protection locked="0"/>
    </xf>
    <xf numFmtId="165" fontId="1" fillId="0" borderId="11" xfId="1" applyNumberForma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4" fontId="0" fillId="0" borderId="0" xfId="0" quotePrefix="1" applyNumberFormat="1" applyProtection="1">
      <protection locked="0"/>
    </xf>
    <xf numFmtId="9" fontId="1" fillId="0" borderId="0" xfId="1" applyNumberFormat="1" applyProtection="1">
      <protection locked="0"/>
    </xf>
    <xf numFmtId="43" fontId="1" fillId="0" borderId="0" xfId="1" applyProtection="1">
      <protection locked="0"/>
    </xf>
    <xf numFmtId="43" fontId="0" fillId="0" borderId="0" xfId="1" applyFont="1"/>
    <xf numFmtId="0" fontId="2" fillId="0" borderId="0" xfId="0" applyFont="1" applyProtection="1"/>
    <xf numFmtId="170" fontId="6" fillId="0" borderId="0" xfId="1" quotePrefix="1" applyNumberFormat="1" applyFont="1" applyAlignment="1" applyProtection="1">
      <alignment horizontal="right"/>
      <protection locked="0"/>
    </xf>
    <xf numFmtId="170" fontId="9" fillId="2" borderId="0" xfId="1" applyNumberFormat="1" applyFont="1" applyFill="1" applyProtection="1"/>
    <xf numFmtId="170" fontId="2" fillId="0" borderId="3" xfId="2" applyNumberFormat="1" applyFont="1" applyBorder="1" applyProtection="1"/>
    <xf numFmtId="170" fontId="2" fillId="0" borderId="8" xfId="2" applyNumberFormat="1" applyFont="1" applyBorder="1" applyProtection="1"/>
    <xf numFmtId="170" fontId="2" fillId="0" borderId="6" xfId="2" applyNumberFormat="1" applyFont="1" applyBorder="1" applyProtection="1"/>
    <xf numFmtId="170" fontId="2" fillId="0" borderId="0" xfId="2" applyNumberFormat="1" applyFont="1" applyBorder="1"/>
    <xf numFmtId="0" fontId="6" fillId="0" borderId="0" xfId="0" applyFont="1" applyAlignment="1" applyProtection="1">
      <alignment horizontal="center"/>
    </xf>
    <xf numFmtId="0" fontId="0" fillId="0" borderId="11" xfId="0" applyBorder="1" applyAlignment="1" applyProtection="1">
      <alignment horizontal="center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 2" xfId="5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doe@ucsd.ed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Q74"/>
  <sheetViews>
    <sheetView tabSelected="1" zoomScale="90" zoomScaleNormal="90" workbookViewId="0">
      <selection activeCell="D5" sqref="D5"/>
    </sheetView>
  </sheetViews>
  <sheetFormatPr defaultRowHeight="12.75" x14ac:dyDescent="0.2"/>
  <cols>
    <col min="1" max="1" width="25.140625" customWidth="1"/>
    <col min="2" max="2" width="2.42578125" bestFit="1" customWidth="1"/>
    <col min="3" max="3" width="21" bestFit="1" customWidth="1"/>
    <col min="4" max="4" width="21" customWidth="1"/>
    <col min="5" max="5" width="21.42578125" bestFit="1" customWidth="1"/>
    <col min="6" max="6" width="35.85546875" bestFit="1" customWidth="1"/>
    <col min="7" max="7" width="10.28515625" bestFit="1" customWidth="1"/>
    <col min="8" max="8" width="16.5703125" bestFit="1" customWidth="1"/>
    <col min="10" max="10" width="2.28515625" bestFit="1" customWidth="1"/>
    <col min="11" max="11" width="14" customWidth="1"/>
    <col min="12" max="12" width="16.85546875" customWidth="1"/>
    <col min="13" max="13" width="1.7109375" customWidth="1"/>
    <col min="14" max="14" width="11.5703125" customWidth="1"/>
    <col min="16" max="16" width="10.28515625" bestFit="1" customWidth="1"/>
  </cols>
  <sheetData>
    <row r="1" spans="1:14" x14ac:dyDescent="0.2">
      <c r="A1" s="1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7.25" customHeight="1" x14ac:dyDescent="0.2">
      <c r="A3" s="75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x14ac:dyDescent="0.2">
      <c r="A5" s="112" t="s">
        <v>57</v>
      </c>
      <c r="B5" s="85"/>
      <c r="C5" s="85"/>
      <c r="D5" s="25" t="s">
        <v>59</v>
      </c>
      <c r="E5" s="85"/>
      <c r="F5" s="85"/>
      <c r="G5" s="84"/>
      <c r="H5" s="84"/>
      <c r="I5" s="85"/>
      <c r="J5" s="84"/>
      <c r="K5" s="84"/>
      <c r="L5" s="86"/>
      <c r="M5" s="87"/>
      <c r="N5" s="88"/>
    </row>
    <row r="6" spans="1:14" ht="16.5" customHeight="1" x14ac:dyDescent="0.2">
      <c r="A6" s="24"/>
      <c r="B6" s="89"/>
      <c r="C6" s="89"/>
      <c r="D6" s="89"/>
      <c r="E6" s="89"/>
      <c r="F6" s="89"/>
      <c r="G6" s="89"/>
      <c r="H6" s="89"/>
      <c r="I6" s="89"/>
      <c r="J6" s="89"/>
      <c r="K6" s="89"/>
      <c r="L6" s="86"/>
      <c r="M6" s="87"/>
      <c r="N6" s="90"/>
    </row>
    <row r="7" spans="1:14" x14ac:dyDescent="0.2">
      <c r="A7" s="91" t="s">
        <v>1</v>
      </c>
      <c r="B7" s="84"/>
      <c r="C7" s="25" t="s">
        <v>56</v>
      </c>
      <c r="D7" s="91" t="s">
        <v>45</v>
      </c>
      <c r="E7" s="25" t="s">
        <v>47</v>
      </c>
      <c r="F7" s="84"/>
      <c r="G7" s="84"/>
      <c r="H7" s="84"/>
      <c r="I7" s="84"/>
      <c r="J7" s="84"/>
      <c r="K7" s="84"/>
      <c r="L7" s="87"/>
      <c r="M7" s="87"/>
      <c r="N7" s="88"/>
    </row>
    <row r="8" spans="1:14" x14ac:dyDescent="0.2">
      <c r="A8" s="92" t="s">
        <v>38</v>
      </c>
      <c r="B8" s="84"/>
      <c r="C8" s="31">
        <v>42491</v>
      </c>
      <c r="D8" s="91" t="s">
        <v>46</v>
      </c>
      <c r="E8" s="26">
        <v>125</v>
      </c>
      <c r="F8" s="84"/>
      <c r="G8" s="84"/>
      <c r="H8" s="84"/>
      <c r="I8" s="84"/>
      <c r="J8" s="84"/>
      <c r="K8" s="84"/>
      <c r="L8" s="87"/>
      <c r="M8" s="87"/>
      <c r="N8" s="88"/>
    </row>
    <row r="9" spans="1:14" x14ac:dyDescent="0.2">
      <c r="A9" s="93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</row>
    <row r="10" spans="1:14" x14ac:dyDescent="0.2">
      <c r="A10" s="94" t="s">
        <v>35</v>
      </c>
      <c r="B10" s="84"/>
      <c r="C10" s="25" t="s">
        <v>34</v>
      </c>
      <c r="D10" s="25"/>
      <c r="E10" s="95" t="s">
        <v>32</v>
      </c>
      <c r="F10" s="25" t="s">
        <v>39</v>
      </c>
      <c r="G10" s="94" t="s">
        <v>2</v>
      </c>
      <c r="H10" s="25" t="s">
        <v>23</v>
      </c>
      <c r="I10" s="84"/>
      <c r="J10" s="84"/>
      <c r="K10" s="84"/>
      <c r="L10" s="84"/>
      <c r="M10" s="84"/>
      <c r="N10" s="84"/>
    </row>
    <row r="11" spans="1:14" x14ac:dyDescent="0.2">
      <c r="A11" s="94" t="s">
        <v>25</v>
      </c>
      <c r="B11" s="96"/>
      <c r="C11" s="26">
        <v>12345</v>
      </c>
      <c r="D11" s="26"/>
      <c r="E11" s="95" t="s">
        <v>33</v>
      </c>
      <c r="F11" s="97" t="s">
        <v>40</v>
      </c>
      <c r="G11" s="94" t="s">
        <v>3</v>
      </c>
      <c r="H11" s="26" t="s">
        <v>24</v>
      </c>
      <c r="I11" s="84"/>
      <c r="J11" s="84"/>
      <c r="K11" s="84"/>
      <c r="L11" s="84"/>
      <c r="M11" s="84"/>
      <c r="N11" s="84"/>
    </row>
    <row r="12" spans="1:14" x14ac:dyDescent="0.2">
      <c r="A12" s="94" t="s">
        <v>4</v>
      </c>
      <c r="B12" s="84"/>
      <c r="C12" s="25" t="s">
        <v>36</v>
      </c>
      <c r="D12" s="25"/>
      <c r="E12" s="95"/>
      <c r="F12" s="98"/>
      <c r="G12" s="84"/>
      <c r="H12" s="84"/>
      <c r="I12" s="96"/>
      <c r="J12" s="84"/>
      <c r="K12" s="84"/>
      <c r="L12" s="84"/>
      <c r="M12" s="84"/>
      <c r="N12" s="84"/>
    </row>
    <row r="13" spans="1:14" x14ac:dyDescent="0.2">
      <c r="A13" s="94" t="s">
        <v>26</v>
      </c>
      <c r="B13" s="84"/>
      <c r="C13" s="25" t="s">
        <v>29</v>
      </c>
      <c r="D13" s="25"/>
      <c r="E13" s="93"/>
      <c r="F13" s="95"/>
      <c r="G13" s="25"/>
      <c r="H13" s="84"/>
      <c r="I13" s="96"/>
      <c r="J13" s="84"/>
      <c r="K13" s="84"/>
      <c r="L13" s="84"/>
      <c r="M13" s="84"/>
      <c r="N13" s="84"/>
    </row>
    <row r="14" spans="1:14" x14ac:dyDescent="0.2">
      <c r="A14" s="94" t="s">
        <v>28</v>
      </c>
      <c r="B14" s="84"/>
      <c r="C14" s="30">
        <v>414960</v>
      </c>
      <c r="D14" s="30"/>
      <c r="E14" s="84"/>
      <c r="F14" s="94"/>
      <c r="G14" s="25"/>
      <c r="H14" s="84"/>
      <c r="I14" s="96"/>
      <c r="J14" s="84"/>
      <c r="K14" s="84"/>
      <c r="L14" s="84"/>
      <c r="M14" s="84"/>
      <c r="N14" s="84"/>
    </row>
    <row r="15" spans="1:14" x14ac:dyDescent="0.2">
      <c r="A15" s="94" t="s">
        <v>27</v>
      </c>
      <c r="B15" s="84"/>
      <c r="C15" s="25" t="s">
        <v>37</v>
      </c>
      <c r="D15" s="25"/>
      <c r="E15" s="84"/>
      <c r="F15" s="84"/>
      <c r="G15" s="25"/>
      <c r="H15" s="84"/>
      <c r="I15" s="96"/>
      <c r="J15" s="84"/>
      <c r="K15" s="84"/>
      <c r="L15" s="84"/>
      <c r="M15" s="84"/>
      <c r="N15" s="84"/>
    </row>
    <row r="16" spans="1:14" x14ac:dyDescent="0.2">
      <c r="A16" s="94" t="s">
        <v>30</v>
      </c>
      <c r="B16" s="84"/>
      <c r="C16" s="25" t="s">
        <v>31</v>
      </c>
      <c r="D16" s="25"/>
      <c r="E16" s="84"/>
      <c r="F16" s="94"/>
      <c r="G16" s="25"/>
      <c r="H16" s="84"/>
      <c r="I16" s="96"/>
      <c r="J16" s="84"/>
      <c r="K16" s="84"/>
      <c r="L16" s="84"/>
      <c r="M16" s="84"/>
      <c r="N16" s="84"/>
    </row>
    <row r="17" spans="1:17" x14ac:dyDescent="0.2">
      <c r="A17" s="94" t="s">
        <v>5</v>
      </c>
      <c r="B17" s="84"/>
      <c r="C17" s="99">
        <v>8333.33</v>
      </c>
      <c r="D17" s="99"/>
      <c r="E17" s="84"/>
      <c r="F17" s="84"/>
      <c r="G17" s="84"/>
      <c r="H17" s="84"/>
      <c r="I17" s="84"/>
      <c r="J17" s="84"/>
      <c r="K17" s="100"/>
      <c r="L17" s="100"/>
      <c r="M17" s="84"/>
      <c r="N17" s="84"/>
    </row>
    <row r="18" spans="1:17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7" x14ac:dyDescent="0.2">
      <c r="D19" s="6" t="s">
        <v>7</v>
      </c>
      <c r="E19" s="6" t="s">
        <v>6</v>
      </c>
      <c r="F19" s="6" t="s">
        <v>7</v>
      </c>
      <c r="G19" s="6" t="s">
        <v>8</v>
      </c>
      <c r="H19" s="6"/>
      <c r="I19" s="6" t="s">
        <v>9</v>
      </c>
      <c r="K19" s="7" t="s">
        <v>10</v>
      </c>
      <c r="L19" s="6" t="s">
        <v>9</v>
      </c>
      <c r="M19" s="6"/>
      <c r="N19" s="7" t="s">
        <v>10</v>
      </c>
    </row>
    <row r="20" spans="1:17" ht="13.5" thickBot="1" x14ac:dyDescent="0.25">
      <c r="A20" s="8" t="s">
        <v>43</v>
      </c>
      <c r="B20" s="9"/>
      <c r="C20" s="9" t="s">
        <v>44</v>
      </c>
      <c r="D20" s="10" t="s">
        <v>11</v>
      </c>
      <c r="E20" s="39" t="s">
        <v>48</v>
      </c>
      <c r="F20" s="10" t="s">
        <v>11</v>
      </c>
      <c r="G20" s="11" t="s">
        <v>12</v>
      </c>
      <c r="H20" s="10"/>
      <c r="I20" s="11" t="s">
        <v>13</v>
      </c>
      <c r="J20" s="10" t="s">
        <v>14</v>
      </c>
      <c r="K20" s="11" t="s">
        <v>15</v>
      </c>
      <c r="L20" s="11" t="s">
        <v>16</v>
      </c>
      <c r="M20" s="10" t="s">
        <v>14</v>
      </c>
      <c r="N20" s="11" t="s">
        <v>16</v>
      </c>
    </row>
    <row r="21" spans="1:17" x14ac:dyDescent="0.2">
      <c r="A21" s="27"/>
      <c r="B21" s="119" t="s">
        <v>18</v>
      </c>
      <c r="C21" s="28"/>
      <c r="D21" s="113">
        <v>0</v>
      </c>
      <c r="E21" s="57">
        <v>0</v>
      </c>
      <c r="F21" s="114">
        <f>D21*(1+E21)</f>
        <v>0</v>
      </c>
      <c r="G21" s="53">
        <v>0</v>
      </c>
      <c r="H21" s="62">
        <f>F21*G21</f>
        <v>0</v>
      </c>
      <c r="I21" s="47">
        <v>0</v>
      </c>
      <c r="K21" s="66">
        <f t="shared" ref="K21:K28" si="0">+F21*I21*G21</f>
        <v>0</v>
      </c>
      <c r="L21" s="29">
        <v>0</v>
      </c>
      <c r="N21" s="68">
        <f t="shared" ref="N21:N28" si="1">K21*L21</f>
        <v>0</v>
      </c>
      <c r="P21" s="55"/>
      <c r="Q21" s="55"/>
    </row>
    <row r="22" spans="1:17" x14ac:dyDescent="0.2">
      <c r="A22" s="27"/>
      <c r="B22" s="119" t="s">
        <v>18</v>
      </c>
      <c r="C22" s="28"/>
      <c r="D22" s="113">
        <v>0</v>
      </c>
      <c r="E22" s="57">
        <v>0</v>
      </c>
      <c r="F22" s="114">
        <f t="shared" ref="F22:F28" si="2">D22*(1+E22)</f>
        <v>0</v>
      </c>
      <c r="G22" s="53">
        <v>0</v>
      </c>
      <c r="H22" s="62">
        <f>F22*G22</f>
        <v>0</v>
      </c>
      <c r="I22" s="47">
        <v>0</v>
      </c>
      <c r="K22" s="66">
        <f t="shared" si="0"/>
        <v>0</v>
      </c>
      <c r="L22" s="29">
        <v>0</v>
      </c>
      <c r="N22" s="68">
        <f t="shared" si="1"/>
        <v>0</v>
      </c>
      <c r="P22" s="55"/>
      <c r="Q22" s="55"/>
    </row>
    <row r="23" spans="1:17" x14ac:dyDescent="0.2">
      <c r="A23" s="27"/>
      <c r="B23" s="119" t="s">
        <v>18</v>
      </c>
      <c r="C23" s="28"/>
      <c r="D23" s="113">
        <v>0</v>
      </c>
      <c r="E23" s="57">
        <v>0</v>
      </c>
      <c r="F23" s="114">
        <f t="shared" si="2"/>
        <v>0</v>
      </c>
      <c r="G23" s="53">
        <v>0</v>
      </c>
      <c r="H23" s="62">
        <f t="shared" ref="H23:H28" si="3">F23*G23</f>
        <v>0</v>
      </c>
      <c r="I23" s="47">
        <v>0</v>
      </c>
      <c r="K23" s="66">
        <f t="shared" si="0"/>
        <v>0</v>
      </c>
      <c r="L23" s="29">
        <v>0</v>
      </c>
      <c r="N23" s="68">
        <f t="shared" si="1"/>
        <v>0</v>
      </c>
    </row>
    <row r="24" spans="1:17" x14ac:dyDescent="0.2">
      <c r="A24" s="27"/>
      <c r="B24" s="119" t="s">
        <v>18</v>
      </c>
      <c r="C24" s="28"/>
      <c r="D24" s="113">
        <v>0</v>
      </c>
      <c r="E24" s="57">
        <v>0</v>
      </c>
      <c r="F24" s="114">
        <f t="shared" si="2"/>
        <v>0</v>
      </c>
      <c r="G24" s="53">
        <v>0</v>
      </c>
      <c r="H24" s="62">
        <f t="shared" si="3"/>
        <v>0</v>
      </c>
      <c r="I24" s="47">
        <v>0</v>
      </c>
      <c r="K24" s="66">
        <f t="shared" si="0"/>
        <v>0</v>
      </c>
      <c r="L24" s="29">
        <v>0</v>
      </c>
      <c r="N24" s="68">
        <f t="shared" si="1"/>
        <v>0</v>
      </c>
    </row>
    <row r="25" spans="1:17" x14ac:dyDescent="0.2">
      <c r="A25" s="27"/>
      <c r="B25" s="119" t="s">
        <v>18</v>
      </c>
      <c r="C25" s="28"/>
      <c r="D25" s="113">
        <v>0</v>
      </c>
      <c r="E25" s="57">
        <v>0</v>
      </c>
      <c r="F25" s="114">
        <f t="shared" si="2"/>
        <v>0</v>
      </c>
      <c r="G25" s="53">
        <v>0</v>
      </c>
      <c r="H25" s="62">
        <f t="shared" si="3"/>
        <v>0</v>
      </c>
      <c r="I25" s="47">
        <v>0</v>
      </c>
      <c r="K25" s="66">
        <f t="shared" si="0"/>
        <v>0</v>
      </c>
      <c r="L25" s="29">
        <v>0</v>
      </c>
      <c r="N25" s="68">
        <f t="shared" si="1"/>
        <v>0</v>
      </c>
    </row>
    <row r="26" spans="1:17" x14ac:dyDescent="0.2">
      <c r="A26" s="27"/>
      <c r="B26" s="119" t="s">
        <v>18</v>
      </c>
      <c r="C26" s="28"/>
      <c r="D26" s="113">
        <v>0</v>
      </c>
      <c r="E26" s="57">
        <v>0</v>
      </c>
      <c r="F26" s="114">
        <f>D26*(1+E26)</f>
        <v>0</v>
      </c>
      <c r="G26" s="53">
        <v>0</v>
      </c>
      <c r="H26" s="62">
        <f t="shared" si="3"/>
        <v>0</v>
      </c>
      <c r="I26" s="47">
        <v>0</v>
      </c>
      <c r="K26" s="66">
        <f t="shared" si="0"/>
        <v>0</v>
      </c>
      <c r="L26" s="29">
        <v>0</v>
      </c>
      <c r="N26" s="68">
        <f t="shared" si="1"/>
        <v>0</v>
      </c>
    </row>
    <row r="27" spans="1:17" x14ac:dyDescent="0.2">
      <c r="A27" s="27"/>
      <c r="B27" s="119" t="s">
        <v>18</v>
      </c>
      <c r="C27" s="28"/>
      <c r="D27" s="113">
        <v>0</v>
      </c>
      <c r="E27" s="57">
        <v>0</v>
      </c>
      <c r="F27" s="114">
        <f t="shared" si="2"/>
        <v>0</v>
      </c>
      <c r="G27" s="53">
        <v>0</v>
      </c>
      <c r="H27" s="62">
        <f t="shared" si="3"/>
        <v>0</v>
      </c>
      <c r="I27" s="47">
        <v>0</v>
      </c>
      <c r="K27" s="66">
        <f t="shared" si="0"/>
        <v>0</v>
      </c>
      <c r="L27" s="29">
        <v>0</v>
      </c>
      <c r="N27" s="68">
        <f t="shared" si="1"/>
        <v>0</v>
      </c>
    </row>
    <row r="28" spans="1:17" s="3" customFormat="1" x14ac:dyDescent="0.2">
      <c r="A28" s="27"/>
      <c r="B28" s="119" t="s">
        <v>18</v>
      </c>
      <c r="C28" s="28"/>
      <c r="D28" s="113">
        <v>0</v>
      </c>
      <c r="E28" s="57">
        <v>0</v>
      </c>
      <c r="F28" s="114">
        <f t="shared" si="2"/>
        <v>0</v>
      </c>
      <c r="G28" s="53">
        <v>0</v>
      </c>
      <c r="H28" s="62">
        <f t="shared" si="3"/>
        <v>0</v>
      </c>
      <c r="I28" s="47">
        <v>0</v>
      </c>
      <c r="K28" s="66">
        <f t="shared" si="0"/>
        <v>0</v>
      </c>
      <c r="L28" s="29">
        <v>0</v>
      </c>
      <c r="N28" s="68">
        <f t="shared" si="1"/>
        <v>0</v>
      </c>
    </row>
    <row r="29" spans="1:17" ht="13.5" thickBot="1" x14ac:dyDescent="0.25">
      <c r="A29" s="101" t="s">
        <v>19</v>
      </c>
      <c r="B29" s="120"/>
      <c r="C29" s="102"/>
      <c r="D29" s="102"/>
      <c r="E29" s="103"/>
      <c r="F29" s="61"/>
      <c r="G29" s="64">
        <f>SUM(G21:G28)</f>
        <v>0</v>
      </c>
      <c r="H29" s="63">
        <f>SUM(H21:H28)</f>
        <v>0</v>
      </c>
      <c r="I29" s="65" t="e">
        <f>K29/H29</f>
        <v>#DIV/0!</v>
      </c>
      <c r="J29" s="54"/>
      <c r="K29" s="67">
        <f>SUM(K21:K28)</f>
        <v>0</v>
      </c>
      <c r="L29" s="65" t="e">
        <f>N29/K29</f>
        <v>#DIV/0!</v>
      </c>
      <c r="M29" s="54" t="s">
        <v>20</v>
      </c>
      <c r="N29" s="67">
        <f>SUM(N21:N28)</f>
        <v>0</v>
      </c>
      <c r="P29" s="59"/>
      <c r="Q29" s="59"/>
    </row>
    <row r="30" spans="1:17" ht="13.5" thickTop="1" x14ac:dyDescent="0.2">
      <c r="A30" s="17"/>
      <c r="B30" s="75"/>
      <c r="C30" s="18"/>
      <c r="D30" s="18"/>
      <c r="E30" s="19"/>
      <c r="F30" s="14"/>
      <c r="G30" s="7"/>
      <c r="H30" s="12"/>
      <c r="I30" s="20"/>
      <c r="K30" s="13"/>
      <c r="L30" s="15"/>
      <c r="N30" s="14"/>
    </row>
    <row r="31" spans="1:17" ht="21" customHeight="1" x14ac:dyDescent="0.25">
      <c r="A31" s="60" t="s">
        <v>42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N31" s="14"/>
    </row>
    <row r="32" spans="1:17" x14ac:dyDescent="0.2">
      <c r="A32" s="32"/>
      <c r="B32" s="33"/>
      <c r="C32" s="3"/>
      <c r="D32" s="3"/>
      <c r="E32" s="3"/>
      <c r="F32" s="34"/>
      <c r="G32" s="6" t="s">
        <v>8</v>
      </c>
      <c r="H32" s="35"/>
      <c r="I32" s="6" t="s">
        <v>9</v>
      </c>
      <c r="J32" s="3"/>
      <c r="K32" s="7" t="s">
        <v>10</v>
      </c>
      <c r="L32" s="36"/>
      <c r="M32" s="3"/>
      <c r="N32" s="23"/>
    </row>
    <row r="33" spans="1:14" ht="13.5" thickBot="1" x14ac:dyDescent="0.25">
      <c r="A33" s="41" t="s">
        <v>43</v>
      </c>
      <c r="B33" s="38"/>
      <c r="C33" s="42" t="s">
        <v>44</v>
      </c>
      <c r="D33" s="104"/>
      <c r="E33" s="105"/>
      <c r="F33" s="106" t="s">
        <v>41</v>
      </c>
      <c r="G33" s="11" t="s">
        <v>12</v>
      </c>
      <c r="H33" s="11"/>
      <c r="I33" s="11" t="s">
        <v>13</v>
      </c>
      <c r="J33" s="9"/>
      <c r="K33" s="11" t="s">
        <v>17</v>
      </c>
      <c r="L33" s="40"/>
      <c r="M33" s="3"/>
      <c r="N33" s="23"/>
    </row>
    <row r="34" spans="1:14" x14ac:dyDescent="0.2">
      <c r="A34" s="69">
        <f>+A21</f>
        <v>0</v>
      </c>
      <c r="B34" s="70" t="s">
        <v>18</v>
      </c>
      <c r="C34" s="71">
        <f>+C21</f>
        <v>0</v>
      </c>
      <c r="D34" s="28"/>
      <c r="E34" s="82"/>
      <c r="F34" s="113">
        <v>0</v>
      </c>
      <c r="G34" s="72">
        <f>+G21</f>
        <v>0</v>
      </c>
      <c r="H34" s="73">
        <f>F34*G34</f>
        <v>0</v>
      </c>
      <c r="I34" s="74">
        <f>+I21</f>
        <v>0</v>
      </c>
      <c r="J34" s="75"/>
      <c r="K34" s="73">
        <f>H34*I34</f>
        <v>0</v>
      </c>
      <c r="L34" s="37"/>
      <c r="M34" s="3"/>
      <c r="N34" s="23"/>
    </row>
    <row r="35" spans="1:14" x14ac:dyDescent="0.2">
      <c r="A35" s="69">
        <f>+A22</f>
        <v>0</v>
      </c>
      <c r="B35" s="70" t="s">
        <v>18</v>
      </c>
      <c r="C35" s="71">
        <f t="shared" ref="C35:C41" si="4">+C22</f>
        <v>0</v>
      </c>
      <c r="D35" s="31"/>
      <c r="E35" s="82"/>
      <c r="F35" s="113">
        <v>0</v>
      </c>
      <c r="G35" s="72">
        <f t="shared" ref="G35:G41" si="5">+G22</f>
        <v>0</v>
      </c>
      <c r="H35" s="73">
        <f>F35*G35</f>
        <v>0</v>
      </c>
      <c r="I35" s="74">
        <f t="shared" ref="I35:I41" si="6">+I22</f>
        <v>0</v>
      </c>
      <c r="J35" s="75"/>
      <c r="K35" s="73">
        <f>H35*I35</f>
        <v>0</v>
      </c>
      <c r="L35" s="37"/>
      <c r="M35" s="3"/>
      <c r="N35" s="23"/>
    </row>
    <row r="36" spans="1:14" x14ac:dyDescent="0.2">
      <c r="A36" s="69">
        <f t="shared" ref="A36:A41" si="7">+A23</f>
        <v>0</v>
      </c>
      <c r="B36" s="70" t="s">
        <v>18</v>
      </c>
      <c r="C36" s="71">
        <f t="shared" si="4"/>
        <v>0</v>
      </c>
      <c r="D36" s="31"/>
      <c r="E36" s="82"/>
      <c r="F36" s="113">
        <v>0</v>
      </c>
      <c r="G36" s="72">
        <f t="shared" si="5"/>
        <v>0</v>
      </c>
      <c r="H36" s="73">
        <f>F36*G36</f>
        <v>0</v>
      </c>
      <c r="I36" s="74">
        <f t="shared" si="6"/>
        <v>0</v>
      </c>
      <c r="J36" s="75"/>
      <c r="K36" s="73">
        <f>H36*I36</f>
        <v>0</v>
      </c>
      <c r="L36" s="37"/>
      <c r="M36" s="3"/>
      <c r="N36" s="23"/>
    </row>
    <row r="37" spans="1:14" x14ac:dyDescent="0.2">
      <c r="A37" s="69">
        <f t="shared" si="7"/>
        <v>0</v>
      </c>
      <c r="B37" s="70" t="s">
        <v>18</v>
      </c>
      <c r="C37" s="71">
        <f t="shared" si="4"/>
        <v>0</v>
      </c>
      <c r="D37" s="31"/>
      <c r="E37" s="82"/>
      <c r="F37" s="113">
        <v>0</v>
      </c>
      <c r="G37" s="72">
        <f t="shared" si="5"/>
        <v>0</v>
      </c>
      <c r="H37" s="73">
        <f t="shared" ref="H36:H41" si="8">F37*G37</f>
        <v>0</v>
      </c>
      <c r="I37" s="74">
        <f t="shared" si="6"/>
        <v>0</v>
      </c>
      <c r="J37" s="75"/>
      <c r="K37" s="73">
        <f t="shared" ref="K37:K39" si="9">H37*I37</f>
        <v>0</v>
      </c>
      <c r="L37" s="37"/>
      <c r="M37" s="3"/>
      <c r="N37" s="23"/>
    </row>
    <row r="38" spans="1:14" x14ac:dyDescent="0.2">
      <c r="A38" s="69">
        <f t="shared" si="7"/>
        <v>0</v>
      </c>
      <c r="B38" s="70" t="s">
        <v>18</v>
      </c>
      <c r="C38" s="71">
        <f t="shared" si="4"/>
        <v>0</v>
      </c>
      <c r="D38" s="31"/>
      <c r="E38" s="82"/>
      <c r="F38" s="113">
        <v>0</v>
      </c>
      <c r="G38" s="72">
        <f t="shared" si="5"/>
        <v>0</v>
      </c>
      <c r="H38" s="73">
        <f>F38*G38</f>
        <v>0</v>
      </c>
      <c r="I38" s="74">
        <f t="shared" si="6"/>
        <v>0</v>
      </c>
      <c r="J38" s="75"/>
      <c r="K38" s="73">
        <f t="shared" si="9"/>
        <v>0</v>
      </c>
      <c r="L38" s="37"/>
      <c r="M38" s="3"/>
      <c r="N38" s="23"/>
    </row>
    <row r="39" spans="1:14" x14ac:dyDescent="0.2">
      <c r="A39" s="69">
        <f t="shared" si="7"/>
        <v>0</v>
      </c>
      <c r="B39" s="70" t="s">
        <v>18</v>
      </c>
      <c r="C39" s="71">
        <f t="shared" si="4"/>
        <v>0</v>
      </c>
      <c r="D39" s="31"/>
      <c r="E39" s="82"/>
      <c r="F39" s="113">
        <v>0</v>
      </c>
      <c r="G39" s="72">
        <f t="shared" si="5"/>
        <v>0</v>
      </c>
      <c r="H39" s="73">
        <f>F39*G39</f>
        <v>0</v>
      </c>
      <c r="I39" s="74">
        <f t="shared" si="6"/>
        <v>0</v>
      </c>
      <c r="J39" s="75"/>
      <c r="K39" s="73">
        <f t="shared" si="9"/>
        <v>0</v>
      </c>
      <c r="L39" s="37"/>
      <c r="M39" s="3"/>
      <c r="N39" s="23"/>
    </row>
    <row r="40" spans="1:14" x14ac:dyDescent="0.2">
      <c r="A40" s="69">
        <f t="shared" si="7"/>
        <v>0</v>
      </c>
      <c r="B40" s="70" t="s">
        <v>18</v>
      </c>
      <c r="C40" s="71">
        <f t="shared" si="4"/>
        <v>0</v>
      </c>
      <c r="D40" s="31"/>
      <c r="E40" s="82"/>
      <c r="F40" s="113">
        <v>0</v>
      </c>
      <c r="G40" s="72">
        <f t="shared" si="5"/>
        <v>0</v>
      </c>
      <c r="H40" s="73">
        <f t="shared" si="8"/>
        <v>0</v>
      </c>
      <c r="I40" s="74">
        <f t="shared" si="6"/>
        <v>0</v>
      </c>
      <c r="J40" s="75"/>
      <c r="K40" s="73">
        <f>H40*I40</f>
        <v>0</v>
      </c>
      <c r="L40" s="37"/>
      <c r="M40" s="3"/>
      <c r="N40" s="23"/>
    </row>
    <row r="41" spans="1:14" x14ac:dyDescent="0.2">
      <c r="A41" s="69">
        <f t="shared" si="7"/>
        <v>0</v>
      </c>
      <c r="B41" s="70" t="s">
        <v>18</v>
      </c>
      <c r="C41" s="71">
        <f t="shared" si="4"/>
        <v>0</v>
      </c>
      <c r="D41" s="31"/>
      <c r="E41" s="82"/>
      <c r="F41" s="113">
        <v>0</v>
      </c>
      <c r="G41" s="72">
        <f t="shared" si="5"/>
        <v>0</v>
      </c>
      <c r="H41" s="73">
        <f t="shared" si="8"/>
        <v>0</v>
      </c>
      <c r="I41" s="74">
        <f t="shared" si="6"/>
        <v>0</v>
      </c>
      <c r="J41" s="75"/>
      <c r="K41" s="73">
        <f>H41*I41</f>
        <v>0</v>
      </c>
      <c r="L41" s="37"/>
      <c r="M41" s="3"/>
      <c r="N41" s="23"/>
    </row>
    <row r="42" spans="1:14" ht="13.5" thickBot="1" x14ac:dyDescent="0.25">
      <c r="A42" s="54" t="s">
        <v>19</v>
      </c>
      <c r="B42" s="43"/>
      <c r="C42" s="44"/>
      <c r="D42" s="107"/>
      <c r="E42" s="83"/>
      <c r="F42" s="107"/>
      <c r="G42" s="64">
        <f>SUM(G34:G41)</f>
        <v>0</v>
      </c>
      <c r="H42" s="76"/>
      <c r="I42" s="77"/>
      <c r="J42" s="78"/>
      <c r="K42" s="79">
        <f>SUM(K34:K41)</f>
        <v>0</v>
      </c>
      <c r="L42" s="44"/>
      <c r="M42" s="3"/>
      <c r="N42" s="23"/>
    </row>
    <row r="43" spans="1:14" ht="13.5" thickTop="1" x14ac:dyDescent="0.2">
      <c r="A43" s="17"/>
      <c r="C43" s="18"/>
      <c r="D43" s="108"/>
      <c r="E43" s="109"/>
      <c r="F43" s="110"/>
      <c r="G43" s="2"/>
      <c r="H43" s="12"/>
      <c r="I43" s="20"/>
      <c r="K43" s="13"/>
      <c r="L43" s="15"/>
      <c r="N43" s="14"/>
    </row>
    <row r="44" spans="1:14" ht="15" x14ac:dyDescent="0.25">
      <c r="A44" s="60" t="s">
        <v>53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N44" s="14"/>
    </row>
    <row r="45" spans="1:14" ht="15" x14ac:dyDescent="0.25">
      <c r="A45" s="60" t="s">
        <v>58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N45" s="14"/>
    </row>
    <row r="46" spans="1:14" x14ac:dyDescent="0.2">
      <c r="A46" s="32"/>
      <c r="B46" s="33"/>
      <c r="C46" s="3"/>
      <c r="D46" s="3"/>
      <c r="E46" s="3"/>
      <c r="F46" s="34"/>
      <c r="G46" s="6" t="s">
        <v>8</v>
      </c>
      <c r="H46" s="35"/>
      <c r="I46" s="6" t="s">
        <v>9</v>
      </c>
      <c r="J46" s="3"/>
      <c r="K46" s="7" t="s">
        <v>10</v>
      </c>
      <c r="L46" s="36"/>
      <c r="N46" s="14"/>
    </row>
    <row r="47" spans="1:14" ht="13.5" thickBot="1" x14ac:dyDescent="0.25">
      <c r="A47" s="41" t="s">
        <v>43</v>
      </c>
      <c r="B47" s="38"/>
      <c r="C47" s="42" t="s">
        <v>44</v>
      </c>
      <c r="D47" s="42"/>
      <c r="E47" s="9"/>
      <c r="F47" s="40" t="s">
        <v>41</v>
      </c>
      <c r="G47" s="11" t="s">
        <v>12</v>
      </c>
      <c r="H47" s="11"/>
      <c r="I47" s="11" t="s">
        <v>13</v>
      </c>
      <c r="J47" s="9"/>
      <c r="K47" s="11" t="s">
        <v>54</v>
      </c>
      <c r="L47" s="40"/>
      <c r="N47" s="14"/>
    </row>
    <row r="48" spans="1:14" x14ac:dyDescent="0.2">
      <c r="A48" s="69">
        <f>+A21</f>
        <v>0</v>
      </c>
      <c r="B48" s="70" t="s">
        <v>18</v>
      </c>
      <c r="C48" s="71">
        <f>+C21</f>
        <v>0</v>
      </c>
      <c r="D48" s="28"/>
      <c r="E48" s="82"/>
      <c r="F48" s="113">
        <v>0</v>
      </c>
      <c r="G48" s="72">
        <f>+G21</f>
        <v>0</v>
      </c>
      <c r="H48" s="73">
        <f>F48*G48</f>
        <v>0</v>
      </c>
      <c r="I48" s="74">
        <f>+I21</f>
        <v>0</v>
      </c>
      <c r="J48" s="75"/>
      <c r="K48" s="73">
        <f>H48*I48</f>
        <v>0</v>
      </c>
      <c r="L48" s="37"/>
      <c r="N48" s="14"/>
    </row>
    <row r="49" spans="1:14" x14ac:dyDescent="0.2">
      <c r="A49" s="69">
        <f>+A22</f>
        <v>0</v>
      </c>
      <c r="B49" s="70" t="s">
        <v>18</v>
      </c>
      <c r="C49" s="71">
        <f>+C22</f>
        <v>0</v>
      </c>
      <c r="D49" s="31"/>
      <c r="E49" s="82"/>
      <c r="F49" s="113">
        <v>0</v>
      </c>
      <c r="G49" s="72">
        <f>+G22</f>
        <v>0</v>
      </c>
      <c r="H49" s="73">
        <f>F49*G49</f>
        <v>0</v>
      </c>
      <c r="I49" s="74">
        <f>+I22</f>
        <v>0</v>
      </c>
      <c r="J49" s="75"/>
      <c r="K49" s="73">
        <f>H49*I49</f>
        <v>0</v>
      </c>
      <c r="L49" s="37"/>
      <c r="N49" s="14"/>
    </row>
    <row r="50" spans="1:14" x14ac:dyDescent="0.2">
      <c r="A50" s="69">
        <f>+A23</f>
        <v>0</v>
      </c>
      <c r="B50" s="70" t="s">
        <v>18</v>
      </c>
      <c r="C50" s="71">
        <f>+C23</f>
        <v>0</v>
      </c>
      <c r="D50" s="31"/>
      <c r="E50" s="82"/>
      <c r="F50" s="113">
        <v>0</v>
      </c>
      <c r="G50" s="72">
        <f>+G23</f>
        <v>0</v>
      </c>
      <c r="H50" s="73">
        <f>F50*G50</f>
        <v>0</v>
      </c>
      <c r="I50" s="74">
        <f>+I23</f>
        <v>0</v>
      </c>
      <c r="J50" s="75"/>
      <c r="K50" s="73">
        <f>H50*I50</f>
        <v>0</v>
      </c>
      <c r="L50" s="37"/>
      <c r="N50" s="14"/>
    </row>
    <row r="51" spans="1:14" x14ac:dyDescent="0.2">
      <c r="A51" s="69">
        <f>+A24</f>
        <v>0</v>
      </c>
      <c r="B51" s="70" t="s">
        <v>18</v>
      </c>
      <c r="C51" s="71">
        <f>+C24</f>
        <v>0</v>
      </c>
      <c r="D51" s="31"/>
      <c r="E51" s="82"/>
      <c r="F51" s="113">
        <v>0</v>
      </c>
      <c r="G51" s="72">
        <f>+G24</f>
        <v>0</v>
      </c>
      <c r="H51" s="73">
        <f t="shared" ref="H51:H53" si="10">F51*G51</f>
        <v>0</v>
      </c>
      <c r="I51" s="74">
        <f>+I24</f>
        <v>0</v>
      </c>
      <c r="J51" s="75"/>
      <c r="K51" s="73">
        <f t="shared" ref="K51:K53" si="11">H51*I51</f>
        <v>0</v>
      </c>
      <c r="L51" s="37"/>
      <c r="N51" s="14"/>
    </row>
    <row r="52" spans="1:14" x14ac:dyDescent="0.2">
      <c r="A52" s="69">
        <f>+A25</f>
        <v>0</v>
      </c>
      <c r="B52" s="70" t="s">
        <v>18</v>
      </c>
      <c r="C52" s="71">
        <f>+C25</f>
        <v>0</v>
      </c>
      <c r="D52" s="31"/>
      <c r="E52" s="82"/>
      <c r="F52" s="113">
        <v>0</v>
      </c>
      <c r="G52" s="72">
        <f>+G25</f>
        <v>0</v>
      </c>
      <c r="H52" s="73">
        <f t="shared" si="10"/>
        <v>0</v>
      </c>
      <c r="I52" s="74">
        <f>+I25</f>
        <v>0</v>
      </c>
      <c r="J52" s="75"/>
      <c r="K52" s="73">
        <f t="shared" si="11"/>
        <v>0</v>
      </c>
      <c r="L52" s="37"/>
      <c r="N52" s="14"/>
    </row>
    <row r="53" spans="1:14" x14ac:dyDescent="0.2">
      <c r="A53" s="69">
        <f>+A26</f>
        <v>0</v>
      </c>
      <c r="B53" s="70" t="s">
        <v>18</v>
      </c>
      <c r="C53" s="71">
        <f>+C26</f>
        <v>0</v>
      </c>
      <c r="D53" s="31"/>
      <c r="E53" s="82"/>
      <c r="F53" s="113">
        <v>0</v>
      </c>
      <c r="G53" s="72">
        <f>+G26</f>
        <v>0</v>
      </c>
      <c r="H53" s="73">
        <f t="shared" si="10"/>
        <v>0</v>
      </c>
      <c r="I53" s="74">
        <f>+I26</f>
        <v>0</v>
      </c>
      <c r="J53" s="75"/>
      <c r="K53" s="73">
        <f t="shared" si="11"/>
        <v>0</v>
      </c>
      <c r="L53" s="37"/>
      <c r="N53" s="14"/>
    </row>
    <row r="54" spans="1:14" x14ac:dyDescent="0.2">
      <c r="A54" s="69">
        <f>+A27</f>
        <v>0</v>
      </c>
      <c r="B54" s="70" t="s">
        <v>18</v>
      </c>
      <c r="C54" s="71">
        <f>+C27</f>
        <v>0</v>
      </c>
      <c r="D54" s="31"/>
      <c r="E54" s="82"/>
      <c r="F54" s="113">
        <v>0</v>
      </c>
      <c r="G54" s="72">
        <f>+G27</f>
        <v>0</v>
      </c>
      <c r="H54" s="73">
        <f>F54*G54</f>
        <v>0</v>
      </c>
      <c r="I54" s="74">
        <f>+I27</f>
        <v>0</v>
      </c>
      <c r="J54" s="75"/>
      <c r="K54" s="73">
        <f>H54*I54</f>
        <v>0</v>
      </c>
      <c r="L54" s="37"/>
      <c r="N54" s="14"/>
    </row>
    <row r="55" spans="1:14" x14ac:dyDescent="0.2">
      <c r="A55" s="69">
        <f>+A28</f>
        <v>0</v>
      </c>
      <c r="B55" s="70" t="s">
        <v>18</v>
      </c>
      <c r="C55" s="71">
        <f>+C28</f>
        <v>0</v>
      </c>
      <c r="D55" s="31"/>
      <c r="E55" s="82"/>
      <c r="F55" s="113">
        <v>0</v>
      </c>
      <c r="G55" s="72">
        <f>+G28</f>
        <v>0</v>
      </c>
      <c r="H55" s="73">
        <f>F55*G55</f>
        <v>0</v>
      </c>
      <c r="I55" s="74">
        <f>+I28</f>
        <v>0</v>
      </c>
      <c r="J55" s="75"/>
      <c r="K55" s="73">
        <f>H55*I55</f>
        <v>0</v>
      </c>
      <c r="L55" s="37"/>
      <c r="N55" s="14"/>
    </row>
    <row r="56" spans="1:14" ht="13.5" thickBot="1" x14ac:dyDescent="0.25">
      <c r="A56" s="54" t="s">
        <v>19</v>
      </c>
      <c r="B56" s="43"/>
      <c r="C56" s="44"/>
      <c r="D56" s="107"/>
      <c r="E56" s="83"/>
      <c r="F56" s="107"/>
      <c r="G56" s="64">
        <f>SUM(G48:G55)</f>
        <v>0</v>
      </c>
      <c r="H56" s="76"/>
      <c r="I56" s="77"/>
      <c r="J56" s="78"/>
      <c r="K56" s="79">
        <f>SUM(K48:K55)</f>
        <v>0</v>
      </c>
      <c r="L56" s="44"/>
      <c r="N56" s="14"/>
    </row>
    <row r="57" spans="1:14" ht="13.5" thickTop="1" x14ac:dyDescent="0.2">
      <c r="A57" s="17"/>
      <c r="C57" s="18"/>
      <c r="D57" s="18"/>
      <c r="E57" s="19"/>
      <c r="F57" s="14"/>
      <c r="G57" s="2"/>
      <c r="H57" s="12"/>
      <c r="I57" s="20"/>
      <c r="K57" s="13"/>
      <c r="L57" s="15"/>
      <c r="N57" s="6"/>
    </row>
    <row r="58" spans="1:14" x14ac:dyDescent="0.2">
      <c r="F58" s="45" t="s">
        <v>50</v>
      </c>
      <c r="G58" s="21"/>
      <c r="H58" s="80" t="e">
        <f>H29/G29</f>
        <v>#DIV/0!</v>
      </c>
      <c r="K58" s="115">
        <f>+K29</f>
        <v>0</v>
      </c>
      <c r="L58" s="49" t="s">
        <v>49</v>
      </c>
      <c r="M58" s="3"/>
    </row>
    <row r="59" spans="1:14" x14ac:dyDescent="0.2">
      <c r="F59" s="46" t="s">
        <v>51</v>
      </c>
      <c r="G59" s="16"/>
      <c r="H59" s="81" t="e">
        <f>+H58*(SUMPRODUCT(G21:G28,L21:L28)/G29)</f>
        <v>#DIV/0!</v>
      </c>
      <c r="K59" s="116">
        <f>+N29</f>
        <v>0</v>
      </c>
      <c r="L59" s="48" t="s">
        <v>22</v>
      </c>
      <c r="M59" s="3"/>
    </row>
    <row r="60" spans="1:14" x14ac:dyDescent="0.2">
      <c r="F60" s="3"/>
      <c r="G60" s="3"/>
      <c r="H60" s="4"/>
      <c r="K60" s="116">
        <f>+K42</f>
        <v>0</v>
      </c>
      <c r="L60" s="50" t="s">
        <v>17</v>
      </c>
      <c r="M60" s="3"/>
    </row>
    <row r="61" spans="1:14" x14ac:dyDescent="0.2">
      <c r="B61" s="22"/>
      <c r="H61" s="111"/>
      <c r="K61" s="116">
        <f>+K56</f>
        <v>0</v>
      </c>
      <c r="L61" s="56" t="s">
        <v>54</v>
      </c>
      <c r="M61" s="3"/>
    </row>
    <row r="62" spans="1:14" x14ac:dyDescent="0.2">
      <c r="H62" s="12"/>
      <c r="K62" s="117">
        <f>+SUM(K58:K61)*0.16</f>
        <v>0</v>
      </c>
      <c r="L62" s="51" t="s">
        <v>21</v>
      </c>
      <c r="M62" s="3"/>
    </row>
    <row r="63" spans="1:14" x14ac:dyDescent="0.2">
      <c r="B63" s="5"/>
      <c r="C63" s="5"/>
      <c r="D63" s="5"/>
      <c r="E63" s="5"/>
      <c r="F63" s="5"/>
      <c r="G63" s="5"/>
      <c r="H63" s="5"/>
      <c r="I63" s="5"/>
      <c r="J63" s="5"/>
      <c r="K63" s="117">
        <f>SUM(K58:K62)</f>
        <v>0</v>
      </c>
      <c r="L63" s="52" t="s">
        <v>10</v>
      </c>
    </row>
    <row r="64" spans="1:14" ht="12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118"/>
      <c r="L64" s="3"/>
    </row>
    <row r="65" spans="1:12" ht="27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115">
        <f>+SUM(K58:K61)</f>
        <v>0</v>
      </c>
      <c r="L65" s="58" t="s">
        <v>55</v>
      </c>
    </row>
    <row r="66" spans="1:12" x14ac:dyDescent="0.2">
      <c r="B66" s="5"/>
      <c r="C66" s="5"/>
      <c r="D66" s="5"/>
      <c r="E66" s="5"/>
      <c r="F66" s="5"/>
      <c r="G66" s="5"/>
      <c r="H66" s="5"/>
      <c r="I66" s="5"/>
      <c r="J66" s="5"/>
      <c r="K66" s="117">
        <f>+K62</f>
        <v>0</v>
      </c>
      <c r="L66" s="51" t="s">
        <v>21</v>
      </c>
    </row>
    <row r="67" spans="1:12" x14ac:dyDescent="0.2">
      <c r="K67" s="117">
        <f>SUM(K65:K66)</f>
        <v>0</v>
      </c>
      <c r="L67" s="52" t="s">
        <v>10</v>
      </c>
    </row>
    <row r="68" spans="1:12" x14ac:dyDescent="0.2">
      <c r="K68" s="5"/>
      <c r="L68" s="5"/>
    </row>
    <row r="69" spans="1:12" x14ac:dyDescent="0.2">
      <c r="L69" s="5"/>
    </row>
    <row r="70" spans="1:12" x14ac:dyDescent="0.2">
      <c r="L70" s="5"/>
    </row>
    <row r="71" spans="1:12" x14ac:dyDescent="0.2">
      <c r="L71" s="5"/>
    </row>
    <row r="72" spans="1:12" x14ac:dyDescent="0.2">
      <c r="L72" s="5"/>
    </row>
    <row r="73" spans="1:12" x14ac:dyDescent="0.2">
      <c r="L73" s="5"/>
    </row>
    <row r="74" spans="1:12" x14ac:dyDescent="0.2">
      <c r="L74" s="5"/>
    </row>
  </sheetData>
  <sheetProtection algorithmName="SHA-512" hashValue="s+kE4RtXp6EarFxjggSyKVOxJzUfvK/U06kUbhzlQyolz0htaeI32IvPb/kDrhzVmFseJFe3NXgVk8Lwj7BDQg==" saltValue="44dyut9JkoeGgytfddhf7A==" spinCount="100000" sheet="1" objects="1" scenarios="1" selectLockedCells="1"/>
  <mergeCells count="3">
    <mergeCell ref="A44:L44"/>
    <mergeCell ref="A31:L31"/>
    <mergeCell ref="A45:L45"/>
  </mergeCells>
  <hyperlinks>
    <hyperlink ref="F11" r:id="rId1"/>
  </hyperlinks>
  <pageMargins left="0.75" right="0.42" top="0.75" bottom="0.25" header="0.5" footer="0.5"/>
  <pageSetup scale="61" orientation="landscape" horizontalDpi="4294967292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UCSD SALARY WORKSHEET </vt:lpstr>
      <vt:lpstr>'UCSD SALARY WORKSHEET '!Print_Area</vt:lpstr>
    </vt:vector>
  </TitlesOfParts>
  <Company>UCSD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Health Sciences</dc:creator>
  <cp:lastModifiedBy>Matthew Dohner</cp:lastModifiedBy>
  <cp:lastPrinted>2017-07-20T22:34:22Z</cp:lastPrinted>
  <dcterms:created xsi:type="dcterms:W3CDTF">2007-06-12T23:30:59Z</dcterms:created>
  <dcterms:modified xsi:type="dcterms:W3CDTF">2017-07-21T22:11:38Z</dcterms:modified>
</cp:coreProperties>
</file>